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baysinger\Documents\Purchasing\19-20 Liberty Rebuild\Adj Ways Application\"/>
    </mc:Choice>
  </mc:AlternateContent>
  <bookViews>
    <workbookView xWindow="0" yWindow="0" windowWidth="11625" windowHeight="732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4" i="1" l="1"/>
  <c r="H223" i="1"/>
  <c r="H222" i="1"/>
  <c r="H221" i="1"/>
  <c r="H220" i="1"/>
  <c r="F220" i="1" l="1"/>
  <c r="F219" i="1"/>
  <c r="I24" i="1"/>
  <c r="H24" i="1"/>
  <c r="G24" i="1"/>
  <c r="E24" i="1" s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E189" i="1" s="1"/>
  <c r="I178" i="1"/>
  <c r="H178" i="1"/>
  <c r="G178" i="1"/>
  <c r="H169" i="1"/>
  <c r="I161" i="1"/>
  <c r="H161" i="1"/>
  <c r="G161" i="1"/>
  <c r="E161" i="1" s="1"/>
  <c r="I153" i="1"/>
  <c r="H153" i="1"/>
  <c r="G153" i="1"/>
  <c r="I145" i="1"/>
  <c r="H145" i="1"/>
  <c r="G145" i="1"/>
  <c r="E145" i="1" s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E215" i="1" s="1"/>
  <c r="I207" i="1"/>
  <c r="H207" i="1"/>
  <c r="G207" i="1"/>
  <c r="E207" i="1" l="1"/>
  <c r="E153" i="1"/>
  <c r="E29" i="1"/>
  <c r="E75" i="1"/>
  <c r="E131" i="1"/>
  <c r="E37" i="1"/>
  <c r="E117" i="1"/>
  <c r="E178" i="1"/>
  <c r="I194" i="1"/>
  <c r="H194" i="1"/>
  <c r="G194" i="1"/>
  <c r="I172" i="1"/>
  <c r="H172" i="1"/>
  <c r="G172" i="1"/>
  <c r="E172" i="1" s="1"/>
  <c r="E194" i="1" l="1"/>
  <c r="G45" i="1"/>
  <c r="H45" i="1"/>
  <c r="H216" i="1" s="1"/>
  <c r="I45" i="1"/>
  <c r="I216" i="1" s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I169" i="1"/>
  <c r="E150" i="1" l="1"/>
  <c r="E45" i="1"/>
  <c r="E102" i="1"/>
  <c r="E169" i="1"/>
  <c r="E87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<sst xmlns="http://schemas.openxmlformats.org/spreadsheetml/2006/main" count="411" uniqueCount="399">
  <si>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</si>
  <si>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</si>
  <si>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</si>
  <si>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</si>
  <si>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</si>
  <si>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</si>
  <si>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</si>
  <si>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</si>
  <si>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</si>
  <si>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</si>
  <si>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</si>
  <si>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</si>
  <si>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</si>
  <si>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</si>
  <si>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</si>
  <si>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</si>
  <si>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</si>
  <si>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</si>
  <si>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</si>
  <si>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</si>
  <si>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</si>
  <si>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</si>
  <si>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</si>
  <si>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</si>
  <si>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</si>
  <si>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</si>
  <si>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</si>
  <si>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</si>
  <si>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</si>
  <si>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</si>
  <si>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</si>
  <si>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</si>
  <si>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</si>
  <si>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</si>
  <si>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</si>
  <si>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</si>
  <si>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</si>
  <si>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</si>
  <si>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</si>
  <si>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</si>
  <si>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</si>
  <si>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</si>
  <si>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</si>
  <si>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</si>
  <si>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</si>
  <si>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</si>
  <si>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</si>
  <si>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</si>
  <si>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</si>
  <si>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</si>
  <si>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</si>
  <si>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</si>
  <si>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</si>
  <si>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</si>
  <si>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</si>
  <si>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</si>
  <si>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</si>
  <si>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</si>
  <si>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</si>
  <si>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</si>
  <si>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</si>
  <si>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</si>
  <si>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</si>
  <si>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</si>
  <si>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</si>
  <si>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</si>
  <si>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</si>
  <si>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</si>
  <si>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</si>
  <si>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</si>
  <si>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</si>
  <si>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</si>
  <si>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</si>
  <si>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</si>
  <si>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</si>
  <si>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</si>
  <si>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</si>
  <si>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</si>
  <si>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</si>
  <si>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</si>
  <si>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</si>
  <si>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</si>
  <si>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</si>
  <si>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</si>
  <si>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</si>
  <si>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</si>
  <si>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</si>
  <si>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</si>
  <si>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</si>
  <si>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</si>
  <si>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</si>
  <si>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</si>
  <si>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</si>
  <si>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</si>
  <si>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</si>
  <si>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</si>
  <si>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</si>
  <si>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</si>
  <si>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</si>
  <si>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</si>
  <si>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</si>
  <si>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</si>
  <si>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</si>
  <si>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</si>
  <si>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</si>
  <si>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</si>
  <si>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</si>
  <si>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</si>
  <si>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</si>
  <si>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</si>
  <si>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</si>
  <si>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</si>
  <si>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</si>
  <si>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</si>
  <si>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</si>
  <si>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</si>
  <si>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</si>
  <si>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</si>
  <si>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</si>
  <si>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</si>
  <si>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</si>
  <si>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</si>
  <si>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</si>
  <si>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</si>
  <si>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</si>
  <si>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</si>
  <si>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</si>
  <si>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</si>
  <si>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</si>
  <si>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</si>
  <si>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</si>
  <si>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</si>
  <si>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</si>
  <si>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</si>
  <si>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</si>
  <si>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</si>
  <si>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</si>
  <si>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</si>
  <si>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</si>
  <si>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</si>
  <si>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</si>
  <si>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</si>
  <si>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</si>
  <si>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</si>
  <si>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</si>
  <si>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</si>
  <si>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</si>
  <si>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</si>
  <si>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</si>
  <si>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</si>
  <si>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</si>
  <si>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</si>
  <si>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</si>
  <si>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</si>
  <si>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</si>
  <si>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</si>
  <si>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</si>
  <si>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</si>
  <si>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</si>
  <si>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</si>
  <si>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</si>
  <si>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</si>
  <si>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</si>
  <si>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</si>
  <si>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</si>
  <si>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</si>
  <si>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</si>
  <si>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</si>
  <si>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</si>
  <si>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</si>
  <si>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</si>
  <si>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</si>
  <si>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</si>
  <si>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</si>
  <si>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</si>
  <si>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</si>
  <si>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</si>
  <si>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</si>
  <si>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</si>
  <si>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</si>
  <si>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</si>
  <si>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</si>
  <si>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</si>
  <si>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</si>
  <si>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</si>
  <si>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</si>
  <si>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</si>
  <si>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</si>
  <si>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</si>
  <si>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</si>
  <si>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</si>
  <si>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</si>
  <si>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</si>
  <si>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</si>
  <si>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</si>
  <si>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</si>
  <si>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</si>
  <si>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</si>
  <si>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</si>
  <si>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</si>
  <si>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</si>
  <si>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</si>
  <si>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</si>
  <si>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</si>
  <si>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</si>
  <si>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</si>
  <si>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</si>
  <si>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</si>
  <si>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</si>
  <si>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</si>
  <si>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</si>
  <si>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</si>
  <si>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</si>
  <si>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</si>
  <si>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</si>
  <si>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</si>
  <si>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</si>
  <si>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</si>
  <si>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</si>
  <si>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</si>
  <si>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</si>
  <si>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</si>
  <si>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</si>
  <si>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</si>
  <si>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</si>
  <si>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</si>
  <si>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</si>
  <si>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</si>
  <si>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</si>
  <si>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</si>
  <si>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</si>
  <si>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</si>
  <si>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</si>
  <si>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</si>
  <si>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</si>
  <si>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</si>
  <si>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</si>
  <si>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</si>
  <si>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</si>
  <si>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</si>
  <si>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</si>
  <si>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</si>
  <si>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</si>
  <si>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</si>
  <si>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</si>
  <si>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</si>
  <si>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</si>
  <si>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</si>
  <si>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</si>
  <si>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</si>
  <si>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</si>
  <si>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</si>
  <si>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</si>
  <si>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</si>
  <si>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</si>
  <si>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</si>
  <si>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</si>
  <si>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</si>
  <si>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</si>
  <si>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</si>
  <si>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</si>
  <si>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</si>
  <si>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</si>
  <si>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</si>
  <si>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</si>
  <si>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</si>
  <si>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</si>
  <si>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</si>
  <si>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</si>
  <si>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</si>
  <si>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</si>
  <si>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</si>
  <si>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</si>
  <si>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</si>
  <si>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</si>
  <si>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</si>
  <si>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</si>
  <si>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</si>
  <si>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</si>
  <si>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</si>
  <si>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</si>
  <si>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</si>
  <si>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</si>
  <si>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</si>
  <si>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</si>
  <si>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</si>
  <si>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</si>
  <si>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</si>
  <si>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</si>
  <si>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</si>
  <si>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</si>
  <si>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</si>
  <si>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</si>
  <si>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</si>
  <si>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</si>
  <si>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</si>
  <si>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</si>
  <si>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</si>
  <si>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</si>
  <si>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</si>
  <si>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</si>
  <si>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</si>
  <si>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</si>
  <si>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</si>
  <si>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</si>
  <si>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</si>
  <si>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</si>
  <si>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</si>
  <si>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</si>
  <si>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</si>
  <si>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</si>
  <si>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</si>
  <si>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</si>
  <si>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</si>
  <si>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</si>
  <si>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</si>
  <si>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</si>
  <si>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</si>
  <si>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</si>
  <si>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</si>
  <si>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</si>
  <si>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</si>
  <si>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</si>
  <si>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</si>
  <si>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</si>
  <si>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</si>
  <si>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</si>
  <si>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</si>
  <si>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</si>
  <si>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</si>
  <si>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</si>
  <si>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</si>
  <si>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</si>
  <si>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</si>
  <si>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</si>
  <si>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</si>
  <si>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</si>
  <si>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</si>
  <si>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</si>
  <si>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</si>
  <si>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</si>
  <si>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</si>
  <si>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</si>
  <si>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</si>
  <si>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</si>
  <si>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</si>
  <si>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</si>
  <si>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</si>
  <si>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</si>
  <si>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</si>
  <si>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</si>
  <si>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</si>
  <si>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</si>
  <si>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</si>
  <si>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</si>
  <si>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</si>
  <si>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</si>
  <si>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</si>
  <si>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</si>
  <si>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</si>
  <si>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</si>
  <si>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</si>
  <si>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</si>
  <si>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</si>
  <si>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</si>
  <si>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</si>
  <si>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</si>
  <si>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</si>
  <si>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</si>
  <si>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</si>
  <si>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</si>
  <si>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</si>
  <si>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</si>
  <si>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</si>
  <si>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</si>
  <si>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</si>
  <si>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</si>
  <si>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</si>
  <si>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</si>
  <si>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</si>
  <si>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</si>
  <si>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</si>
  <si>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</si>
  <si>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</si>
  <si>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</si>
  <si>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</si>
  <si>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</si>
  <si>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</si>
  <si>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</si>
  <si>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</si>
  <si>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</si>
  <si>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</si>
  <si>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</si>
  <si>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Liberty Elementary School District 25</t>
  </si>
  <si>
    <t>2381</t>
  </si>
  <si>
    <t>DLR Group</t>
  </si>
  <si>
    <t>Chasse</t>
  </si>
  <si>
    <t>Maricopa</t>
  </si>
  <si>
    <t>Maricopa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</si>
</sst>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topLeftCell="A208" zoomScale="90" zoomScaleNormal="90" zoomScaleSheetLayoutView="100" zoomScalePageLayoutView="60" workbookViewId="0">
      <selection activeCell="H25" sqref="H25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3"/>
      <c r="G5" s="360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 t="s">
        <v>394</v>
      </c>
      <c r="F6" s="336"/>
      <c r="G6" s="361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 t="s">
        <v>395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 t="s">
        <v>396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 t="s">
        <v>397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7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0"/>
      <c r="F11" s="34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6" t="s">
        <v>398</v>
      </c>
      <c r="F12" s="357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613109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8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9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>
        <v>12083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12083</v>
      </c>
      <c r="F29" s="179" t="str">
        <f>IFERROR((#REF!/#REF!),"")</f>
        <v/>
      </c>
      <c r="G29" s="53">
        <f>SUM(G26:G28)</f>
        <v>0</v>
      </c>
      <c r="H29" s="53">
        <f>SUM(H26:H28)</f>
        <v>12083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>
        <v>2691</v>
      </c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2691</v>
      </c>
      <c r="F75" s="179" t="str">
        <f>IFERROR((#REF!/#REF!),"")</f>
        <v/>
      </c>
      <c r="G75" s="152">
        <f>SUM(G61:G74)</f>
        <v>0</v>
      </c>
      <c r="H75" s="152">
        <f>SUM(H61:H74)</f>
        <v>2691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>
        <v>0</v>
      </c>
      <c r="H191" s="251">
        <v>217751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217751</v>
      </c>
      <c r="F194" s="148" t="str">
        <f>IFERROR((#REF!/#REF!),"")</f>
        <v/>
      </c>
      <c r="G194" s="180">
        <f>SUM(G191:G193)</f>
        <v>0</v>
      </c>
      <c r="H194" s="180">
        <f>SUM(H191:H193)</f>
        <v>217751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>
        <v>204818.4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204818.4</v>
      </c>
      <c r="F207" s="148" t="str">
        <f>IFERROR((#REF!/#REF!),"")</f>
        <v/>
      </c>
      <c r="G207" s="180">
        <f>SUM(G196:G206)</f>
        <v>0</v>
      </c>
      <c r="H207" s="180">
        <f>SUM(H196:H206)</f>
        <v>204818.4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437343.4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437343.4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33885.4</v>
      </c>
      <c r="G217" s="302">
        <v>0</v>
      </c>
      <c r="H217" s="303">
        <v>33885.4</v>
      </c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4.7236951341441735E-2</v>
      </c>
      <c r="C218" s="35" t="s">
        <v>172</v>
      </c>
      <c r="D218" s="14"/>
      <c r="E218" s="77"/>
      <c r="F218" s="331">
        <f t="shared" si="2"/>
        <v>28961.4</v>
      </c>
      <c r="G218" s="302"/>
      <c r="H218" s="303">
        <v>28961.4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39097.4</v>
      </c>
      <c r="G220" s="302"/>
      <c r="H220" s="303">
        <f>33305+5792+0.4</f>
        <v>39097.4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3.7788386730581353E-2</v>
      </c>
      <c r="C221" s="36" t="s">
        <v>173</v>
      </c>
      <c r="D221" s="37"/>
      <c r="E221" s="78"/>
      <c r="F221" s="323">
        <f t="shared" si="2"/>
        <v>23168.400000000001</v>
      </c>
      <c r="G221" s="302"/>
      <c r="H221" s="303">
        <f>8688+10136+4344+0.4</f>
        <v>23168.400000000001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1.5115419933486541E-2</v>
      </c>
      <c r="C222" s="38" t="s">
        <v>174</v>
      </c>
      <c r="D222" s="37"/>
      <c r="E222" s="79"/>
      <c r="F222" s="323">
        <f t="shared" si="2"/>
        <v>9267.4</v>
      </c>
      <c r="G222" s="304"/>
      <c r="H222" s="305">
        <f>2896+6371+0.4</f>
        <v>9267.4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1.0391953143731375E-2</v>
      </c>
      <c r="C223" s="40" t="s">
        <v>175</v>
      </c>
      <c r="D223" s="37"/>
      <c r="E223" s="79"/>
      <c r="F223" s="323">
        <f t="shared" si="2"/>
        <v>6371.4</v>
      </c>
      <c r="G223" s="304"/>
      <c r="H223" s="305">
        <f>6371+0.4</f>
        <v>6371.4</v>
      </c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5.7109257897046031E-2</v>
      </c>
      <c r="C224" s="41" t="s">
        <v>176</v>
      </c>
      <c r="D224" s="37"/>
      <c r="E224" s="80"/>
      <c r="F224" s="325">
        <f t="shared" si="2"/>
        <v>35014.199999999997</v>
      </c>
      <c r="G224" s="306"/>
      <c r="H224" s="307">
        <f>35014+0.2</f>
        <v>35014.199999999997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175765.59999999998</v>
      </c>
      <c r="F225" s="171"/>
      <c r="G225" s="43">
        <f>SUM(G217:G224)</f>
        <v>0</v>
      </c>
      <c r="H225" s="43">
        <f t="shared" ref="H225:I225" si="4">SUM(H217:H224)</f>
        <v>175765.59999999998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8">
        <f>E216+E225</f>
        <v>613109</v>
      </c>
      <c r="F226" s="33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C17:C18"/>
    <mergeCell ref="G5:G6"/>
    <mergeCell ref="E5:F5"/>
    <mergeCell ref="E9:F9"/>
    <mergeCell ref="E6:F6"/>
    <mergeCell ref="A1:D1"/>
    <mergeCell ref="A2:D2"/>
    <mergeCell ref="A4:J4"/>
    <mergeCell ref="E1:J1"/>
    <mergeCell ref="E3:J3"/>
    <mergeCell ref="E2:I2"/>
    <mergeCell ref="E7:F7"/>
    <mergeCell ref="E8:F8"/>
    <mergeCell ref="E10:F10"/>
    <mergeCell ref="E226:F226"/>
    <mergeCell ref="E11:F11"/>
    <mergeCell ref="E12:F12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12" ma:contentTypeDescription="Create a new document." ma:contentTypeScope="" ma:versionID="0a02341824605f57e0926cca0ec51947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ba32c53dd7b60eefc845618b1ca15987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6FE4D2-C842-4F33-8577-E1AE96D0DE5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4890fe0a-2c4a-4106-8a90-cdc7d9cc6be0"/>
    <ds:schemaRef ds:uri="http://schemas.openxmlformats.org/package/2006/metadata/core-properties"/>
    <ds:schemaRef ds:uri="21a5325a-d915-409f-8cfc-75663bb21e5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53D13D-81A2-44CF-A0C9-7E8A385C67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E3D4DE-45A4-48AC-B992-7EFC5F082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5325a-d915-409f-8cfc-75663bb21e54"/>
    <ds:schemaRef ds:uri="4890fe0a-2c4a-4106-8a90-cdc7d9cc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Baysinger, Kelley</cp:lastModifiedBy>
  <cp:lastPrinted>2018-08-24T21:39:40Z</cp:lastPrinted>
  <dcterms:created xsi:type="dcterms:W3CDTF">2006-08-31T18:48:44Z</dcterms:created>
  <dcterms:modified xsi:type="dcterms:W3CDTF">2020-06-16T21:36:30Z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